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_OBJGASTO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42" i="1" l="1"/>
  <c r="F42" i="1"/>
  <c r="I41" i="1"/>
  <c r="I43" i="1" s="1"/>
  <c r="H41" i="1"/>
  <c r="H43" i="1" s="1"/>
  <c r="G41" i="1"/>
  <c r="J41" i="1" s="1"/>
  <c r="E41" i="1"/>
  <c r="E43" i="1" s="1"/>
  <c r="J40" i="1"/>
  <c r="F40" i="1"/>
  <c r="J39" i="1"/>
  <c r="F39" i="1"/>
  <c r="J38" i="1"/>
  <c r="F38" i="1"/>
  <c r="J37" i="1"/>
  <c r="F37" i="1"/>
  <c r="J36" i="1"/>
  <c r="F36" i="1"/>
  <c r="I35" i="1"/>
  <c r="H35" i="1"/>
  <c r="G35" i="1"/>
  <c r="J35" i="1" s="1"/>
  <c r="E35" i="1"/>
  <c r="J34" i="1"/>
  <c r="F34" i="1"/>
  <c r="I33" i="1"/>
  <c r="H33" i="1"/>
  <c r="G33" i="1"/>
  <c r="J33" i="1" s="1"/>
  <c r="E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I23" i="1"/>
  <c r="H23" i="1"/>
  <c r="G23" i="1"/>
  <c r="J23" i="1" s="1"/>
  <c r="E23" i="1"/>
  <c r="J22" i="1"/>
  <c r="F22" i="1"/>
  <c r="J21" i="1"/>
  <c r="F21" i="1"/>
  <c r="J20" i="1"/>
  <c r="F20" i="1"/>
  <c r="J19" i="1"/>
  <c r="F19" i="1"/>
  <c r="J18" i="1"/>
  <c r="F18" i="1"/>
  <c r="J17" i="1"/>
  <c r="F17" i="1"/>
  <c r="I16" i="1"/>
  <c r="H16" i="1"/>
  <c r="G16" i="1"/>
  <c r="J16" i="1" s="1"/>
  <c r="E16" i="1"/>
  <c r="J15" i="1"/>
  <c r="F15" i="1"/>
  <c r="J14" i="1"/>
  <c r="F14" i="1"/>
  <c r="J13" i="1"/>
  <c r="F13" i="1"/>
  <c r="J12" i="1"/>
  <c r="F12" i="1"/>
  <c r="J11" i="1"/>
  <c r="F11" i="1"/>
  <c r="J10" i="1"/>
  <c r="F10" i="1"/>
  <c r="I9" i="1"/>
  <c r="H9" i="1"/>
  <c r="G9" i="1"/>
  <c r="J9" i="1" s="1"/>
  <c r="E9" i="1"/>
  <c r="B5" i="1"/>
  <c r="B4" i="1"/>
  <c r="G43" i="1" l="1"/>
  <c r="F9" i="1"/>
  <c r="F16" i="1"/>
  <c r="F23" i="1"/>
  <c r="F33" i="1"/>
  <c r="F35" i="1"/>
  <c r="F41" i="1"/>
  <c r="J43" i="1" l="1"/>
  <c r="F43" i="1"/>
</calcChain>
</file>

<file path=xl/sharedStrings.xml><?xml version="1.0" encoding="utf-8"?>
<sst xmlns="http://schemas.openxmlformats.org/spreadsheetml/2006/main" count="52" uniqueCount="52">
  <si>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</si>
  <si>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</si>
  <si>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</si>
  <si>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</si>
  <si>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</si>
  <si>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</si>
  <si>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</si>
  <si>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</si>
  <si>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</si>
  <si>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</si>
  <si>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</si>
  <si>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</si>
  <si>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</si>
  <si>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</si>
  <si>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</si>
  <si>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</si>
  <si>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</si>
  <si>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</si>
  <si>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</si>
  <si>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</si>
  <si>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</si>
  <si>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</si>
  <si>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</si>
  <si>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</si>
  <si>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</si>
  <si>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</si>
  <si>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</si>
  <si>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</si>
  <si>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</si>
  <si>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</si>
  <si>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</si>
  <si>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</si>
  <si>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</si>
  <si>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</si>
  <si>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</si>
  <si>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</si>
  <si>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</si>
  <si>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</si>
  <si>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</si>
  <si>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</si>
  <si>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Pensiones y jubilaciones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</si>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</sst>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Montserrat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0" borderId="0" xfId="1" applyFont="1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3" fillId="2" borderId="15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3" fontId="5" fillId="2" borderId="17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top" wrapText="1"/>
    </xf>
    <xf numFmtId="0" fontId="3" fillId="2" borderId="16" xfId="1" applyFont="1" applyFill="1" applyBorder="1" applyAlignment="1" applyProtection="1">
      <alignment horizontal="left" vertical="center" wrapText="1"/>
    </xf>
    <xf numFmtId="3" fontId="3" fillId="2" borderId="17" xfId="1" applyNumberFormat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3" fontId="5" fillId="2" borderId="21" xfId="1" applyNumberFormat="1" applyFont="1" applyFill="1" applyBorder="1" applyAlignment="1" applyProtection="1">
      <alignment horizontal="right" vertical="center" wrapText="1"/>
    </xf>
    <xf numFmtId="0" fontId="3" fillId="2" borderId="22" xfId="1" applyFont="1" applyFill="1" applyBorder="1" applyAlignment="1" applyProtection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76200</xdr:rowOff>
    </xdr:from>
    <xdr:to>
      <xdr:col>3</xdr:col>
      <xdr:colOff>495300</xdr:colOff>
      <xdr:row>4</xdr:row>
      <xdr:rowOff>85725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14350"/>
          <a:ext cx="5810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4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diciembre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zoomScale="85" zoomScaleNormal="85" workbookViewId="0"/>
  </sheetViews>
  <sheetFormatPr baseColWidth="10" defaultColWidth="9.140625" defaultRowHeight="12.75"/>
  <cols>
    <col min="1" max="1" width="8" style="20" customWidth="1"/>
    <col min="2" max="3" width="2.5703125" style="3" customWidth="1"/>
    <col min="4" max="4" width="70" style="3" customWidth="1"/>
    <col min="5" max="10" width="17.42578125" style="3" customWidth="1"/>
    <col min="11" max="11" width="4.140625" style="3" customWidth="1"/>
    <col min="12" max="16384" width="9.140625" style="3"/>
  </cols>
  <sheetData>
    <row r="1" spans="1:11" ht="35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  <c r="K2" s="2"/>
    </row>
    <row r="3" spans="1:11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  <c r="K3" s="2"/>
    </row>
    <row r="4" spans="1:11">
      <c r="A4" s="1"/>
      <c r="B4" s="7" t="str">
        <f>[1]EAEP_ADMIN!B4</f>
        <v>Del 1 de enero al 31 de diciembre de 2015</v>
      </c>
      <c r="C4" s="8"/>
      <c r="D4" s="8"/>
      <c r="E4" s="8"/>
      <c r="F4" s="8"/>
      <c r="G4" s="8"/>
      <c r="H4" s="8"/>
      <c r="I4" s="8"/>
      <c r="J4" s="9"/>
      <c r="K4" s="2"/>
    </row>
    <row r="5" spans="1:11" ht="13.5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2"/>
    </row>
    <row r="6" spans="1:11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2"/>
    </row>
    <row r="7" spans="1:11" ht="39.950000000000003" customHeight="1">
      <c r="A7" s="1"/>
      <c r="B7" s="14" t="s">
        <v>2</v>
      </c>
      <c r="C7" s="14"/>
      <c r="D7" s="14"/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2"/>
    </row>
    <row r="8" spans="1:11" ht="15" customHeight="1">
      <c r="A8" s="1"/>
      <c r="B8" s="16"/>
      <c r="C8" s="17"/>
      <c r="D8" s="18"/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2"/>
    </row>
    <row r="9" spans="1:11" ht="17.100000000000001" customHeight="1">
      <c r="B9" s="21"/>
      <c r="C9" s="22" t="s">
        <v>15</v>
      </c>
      <c r="D9" s="23"/>
      <c r="E9" s="24">
        <f>SUM(E10:E15)</f>
        <v>161943733573</v>
      </c>
      <c r="F9" s="24">
        <f>G9-E9</f>
        <v>-1303993428</v>
      </c>
      <c r="G9" s="24">
        <f>SUM(G10:G15)</f>
        <v>160639740145</v>
      </c>
      <c r="H9" s="24">
        <f>SUM(H10:H15)</f>
        <v>159552054898</v>
      </c>
      <c r="I9" s="24">
        <f>SUM(I10:I15)</f>
        <v>160639740145</v>
      </c>
      <c r="J9" s="24">
        <f>G9-H9</f>
        <v>1087685247</v>
      </c>
      <c r="K9" s="2"/>
    </row>
    <row r="10" spans="1:11" ht="17.100000000000001" customHeight="1">
      <c r="A10" s="25">
        <v>1100</v>
      </c>
      <c r="B10" s="21"/>
      <c r="C10" s="2"/>
      <c r="D10" s="26" t="s">
        <v>16</v>
      </c>
      <c r="E10" s="27">
        <v>28436026920</v>
      </c>
      <c r="F10" s="27">
        <f t="shared" ref="F10:F43" si="0">G10-E10</f>
        <v>-3241758680</v>
      </c>
      <c r="G10" s="27">
        <v>25194268240</v>
      </c>
      <c r="H10" s="27">
        <v>25120424988</v>
      </c>
      <c r="I10" s="27">
        <v>25194268226</v>
      </c>
      <c r="J10" s="27">
        <f t="shared" ref="J10:J43" si="1">G10-H10</f>
        <v>73843252</v>
      </c>
      <c r="K10" s="2"/>
    </row>
    <row r="11" spans="1:11" ht="17.100000000000001" customHeight="1">
      <c r="A11" s="25">
        <v>1200</v>
      </c>
      <c r="B11" s="21"/>
      <c r="C11" s="2"/>
      <c r="D11" s="26" t="s">
        <v>17</v>
      </c>
      <c r="E11" s="27">
        <v>2621131957</v>
      </c>
      <c r="F11" s="27">
        <f t="shared" si="0"/>
        <v>107254936</v>
      </c>
      <c r="G11" s="27">
        <v>2728386893</v>
      </c>
      <c r="H11" s="27">
        <v>2727820048</v>
      </c>
      <c r="I11" s="27">
        <v>2728386918</v>
      </c>
      <c r="J11" s="27">
        <f t="shared" si="1"/>
        <v>566845</v>
      </c>
      <c r="K11" s="2"/>
    </row>
    <row r="12" spans="1:11" ht="17.100000000000001" customHeight="1">
      <c r="A12" s="25">
        <v>1300</v>
      </c>
      <c r="B12" s="21"/>
      <c r="C12" s="2"/>
      <c r="D12" s="26" t="s">
        <v>18</v>
      </c>
      <c r="E12" s="27">
        <v>18429168807</v>
      </c>
      <c r="F12" s="27">
        <f t="shared" si="0"/>
        <v>90604454</v>
      </c>
      <c r="G12" s="27">
        <v>18519773261</v>
      </c>
      <c r="H12" s="27">
        <v>18519774604</v>
      </c>
      <c r="I12" s="27">
        <v>18519774592</v>
      </c>
      <c r="J12" s="27">
        <f t="shared" si="1"/>
        <v>-1343</v>
      </c>
      <c r="K12" s="2"/>
    </row>
    <row r="13" spans="1:11" ht="17.100000000000001" customHeight="1">
      <c r="A13" s="25">
        <v>1400</v>
      </c>
      <c r="B13" s="21"/>
      <c r="C13" s="2"/>
      <c r="D13" s="26" t="s">
        <v>19</v>
      </c>
      <c r="E13" s="27">
        <v>20022835707</v>
      </c>
      <c r="F13" s="27">
        <f t="shared" si="0"/>
        <v>1964878501</v>
      </c>
      <c r="G13" s="27">
        <v>21987714208</v>
      </c>
      <c r="H13" s="27">
        <v>20248971101</v>
      </c>
      <c r="I13" s="27">
        <v>21987714209</v>
      </c>
      <c r="J13" s="27">
        <f t="shared" si="1"/>
        <v>1738743107</v>
      </c>
      <c r="K13" s="2"/>
    </row>
    <row r="14" spans="1:11" ht="17.100000000000001" customHeight="1">
      <c r="A14" s="25">
        <v>1500</v>
      </c>
      <c r="B14" s="21"/>
      <c r="C14" s="2"/>
      <c r="D14" s="26" t="s">
        <v>20</v>
      </c>
      <c r="E14" s="27">
        <v>77316069741</v>
      </c>
      <c r="F14" s="27">
        <f t="shared" si="0"/>
        <v>-539378704</v>
      </c>
      <c r="G14" s="27">
        <v>76776691037</v>
      </c>
      <c r="H14" s="27">
        <v>77494924452</v>
      </c>
      <c r="I14" s="27">
        <v>76776689680</v>
      </c>
      <c r="J14" s="27">
        <f t="shared" si="1"/>
        <v>-718233415</v>
      </c>
      <c r="K14" s="2"/>
    </row>
    <row r="15" spans="1:11" ht="17.100000000000001" customHeight="1">
      <c r="A15" s="25">
        <v>1700</v>
      </c>
      <c r="B15" s="21"/>
      <c r="C15" s="2"/>
      <c r="D15" s="26" t="s">
        <v>21</v>
      </c>
      <c r="E15" s="27">
        <v>15118500441</v>
      </c>
      <c r="F15" s="27">
        <f t="shared" si="0"/>
        <v>314406065</v>
      </c>
      <c r="G15" s="27">
        <v>15432906506</v>
      </c>
      <c r="H15" s="27">
        <v>15440139705</v>
      </c>
      <c r="I15" s="27">
        <v>15432906520</v>
      </c>
      <c r="J15" s="27">
        <f t="shared" si="1"/>
        <v>-7233199</v>
      </c>
      <c r="K15" s="2"/>
    </row>
    <row r="16" spans="1:11" ht="17.100000000000001" customHeight="1">
      <c r="A16" s="25"/>
      <c r="B16" s="21"/>
      <c r="C16" s="22" t="s">
        <v>22</v>
      </c>
      <c r="D16" s="23"/>
      <c r="E16" s="24">
        <f>SUM(E17:E22)</f>
        <v>51494371622</v>
      </c>
      <c r="F16" s="24">
        <f t="shared" si="0"/>
        <v>597469266</v>
      </c>
      <c r="G16" s="24">
        <f>SUM(G17:G22)</f>
        <v>52091840888</v>
      </c>
      <c r="H16" s="24">
        <f>SUM(H17:H22)</f>
        <v>49668402981</v>
      </c>
      <c r="I16" s="24">
        <f>SUM(I17:I22)</f>
        <v>52091840888</v>
      </c>
      <c r="J16" s="24">
        <f t="shared" si="1"/>
        <v>2423437907</v>
      </c>
      <c r="K16" s="2"/>
    </row>
    <row r="17" spans="1:11" ht="17.100000000000001" customHeight="1">
      <c r="A17" s="25">
        <v>2100</v>
      </c>
      <c r="B17" s="21"/>
      <c r="C17" s="2"/>
      <c r="D17" s="26" t="s">
        <v>23</v>
      </c>
      <c r="E17" s="27">
        <v>2089124566</v>
      </c>
      <c r="F17" s="27">
        <f t="shared" si="0"/>
        <v>-351357712</v>
      </c>
      <c r="G17" s="27">
        <v>1737766854</v>
      </c>
      <c r="H17" s="27">
        <v>1564158991</v>
      </c>
      <c r="I17" s="27">
        <v>1737766812</v>
      </c>
      <c r="J17" s="27">
        <f t="shared" si="1"/>
        <v>173607863</v>
      </c>
      <c r="K17" s="2"/>
    </row>
    <row r="18" spans="1:11" ht="17.100000000000001" customHeight="1">
      <c r="A18" s="25">
        <v>2200</v>
      </c>
      <c r="B18" s="21"/>
      <c r="C18" s="2"/>
      <c r="D18" s="26" t="s">
        <v>24</v>
      </c>
      <c r="E18" s="27">
        <v>1850851161</v>
      </c>
      <c r="F18" s="27">
        <f t="shared" si="0"/>
        <v>69313460</v>
      </c>
      <c r="G18" s="27">
        <v>1920164621</v>
      </c>
      <c r="H18" s="27">
        <v>1918121103</v>
      </c>
      <c r="I18" s="27">
        <v>1920164626</v>
      </c>
      <c r="J18" s="27">
        <f t="shared" si="1"/>
        <v>2043518</v>
      </c>
      <c r="K18" s="2"/>
    </row>
    <row r="19" spans="1:11" ht="17.100000000000001" customHeight="1">
      <c r="A19" s="25">
        <v>2500</v>
      </c>
      <c r="B19" s="21"/>
      <c r="C19" s="2"/>
      <c r="D19" s="26" t="s">
        <v>25</v>
      </c>
      <c r="E19" s="27">
        <v>47038586346</v>
      </c>
      <c r="F19" s="27">
        <f t="shared" si="0"/>
        <v>-731777105</v>
      </c>
      <c r="G19" s="27">
        <v>46306809241</v>
      </c>
      <c r="H19" s="27">
        <v>44034731379</v>
      </c>
      <c r="I19" s="27">
        <v>46306809293</v>
      </c>
      <c r="J19" s="27">
        <f t="shared" si="1"/>
        <v>2272077862</v>
      </c>
      <c r="K19" s="2"/>
    </row>
    <row r="20" spans="1:11" ht="17.100000000000001" customHeight="1">
      <c r="A20" s="25">
        <v>2600</v>
      </c>
      <c r="B20" s="21"/>
      <c r="C20" s="2"/>
      <c r="D20" s="26" t="s">
        <v>26</v>
      </c>
      <c r="E20" s="27">
        <v>0</v>
      </c>
      <c r="F20" s="27">
        <f t="shared" si="0"/>
        <v>1026416523</v>
      </c>
      <c r="G20" s="27">
        <v>1026416523</v>
      </c>
      <c r="H20" s="27">
        <v>1035436588</v>
      </c>
      <c r="I20" s="27">
        <v>1026416515</v>
      </c>
      <c r="J20" s="27">
        <f t="shared" si="1"/>
        <v>-9020065</v>
      </c>
      <c r="K20" s="2"/>
    </row>
    <row r="21" spans="1:11" ht="17.100000000000001" customHeight="1">
      <c r="A21" s="25">
        <v>2700</v>
      </c>
      <c r="B21" s="21"/>
      <c r="C21" s="2"/>
      <c r="D21" s="26" t="s">
        <v>27</v>
      </c>
      <c r="E21" s="27">
        <v>515181193</v>
      </c>
      <c r="F21" s="27">
        <f t="shared" si="0"/>
        <v>-267387956</v>
      </c>
      <c r="G21" s="27">
        <v>247793237</v>
      </c>
      <c r="H21" s="27">
        <v>263051699</v>
      </c>
      <c r="I21" s="27">
        <v>247793245</v>
      </c>
      <c r="J21" s="27">
        <f t="shared" si="1"/>
        <v>-15258462</v>
      </c>
      <c r="K21" s="2"/>
    </row>
    <row r="22" spans="1:11" ht="17.100000000000001" customHeight="1">
      <c r="A22" s="25">
        <v>2900</v>
      </c>
      <c r="B22" s="21"/>
      <c r="C22" s="2"/>
      <c r="D22" s="26" t="s">
        <v>28</v>
      </c>
      <c r="E22" s="27">
        <v>628356</v>
      </c>
      <c r="F22" s="27">
        <f t="shared" si="0"/>
        <v>852262056</v>
      </c>
      <c r="G22" s="27">
        <v>852890412</v>
      </c>
      <c r="H22" s="27">
        <v>852903221</v>
      </c>
      <c r="I22" s="27">
        <v>852890397</v>
      </c>
      <c r="J22" s="27">
        <f t="shared" si="1"/>
        <v>-12809</v>
      </c>
      <c r="K22" s="2"/>
    </row>
    <row r="23" spans="1:11" ht="17.100000000000001" customHeight="1">
      <c r="A23" s="25"/>
      <c r="B23" s="21"/>
      <c r="C23" s="22" t="s">
        <v>29</v>
      </c>
      <c r="D23" s="23"/>
      <c r="E23" s="24">
        <f>SUM(E24:E32)</f>
        <v>25761783642</v>
      </c>
      <c r="F23" s="24">
        <f t="shared" si="0"/>
        <v>-1615135207</v>
      </c>
      <c r="G23" s="24">
        <f>SUM(G24:G32)</f>
        <v>24146648435</v>
      </c>
      <c r="H23" s="24">
        <f>SUM(H24:H32)</f>
        <v>30888655114</v>
      </c>
      <c r="I23" s="24">
        <f>SUM(I24:I32)</f>
        <v>26440899787</v>
      </c>
      <c r="J23" s="24">
        <f t="shared" si="1"/>
        <v>-6742006679</v>
      </c>
      <c r="K23" s="2"/>
    </row>
    <row r="24" spans="1:11" ht="17.100000000000001" customHeight="1">
      <c r="A24" s="25">
        <v>3100</v>
      </c>
      <c r="B24" s="21"/>
      <c r="C24" s="2"/>
      <c r="D24" s="26" t="s">
        <v>30</v>
      </c>
      <c r="E24" s="27">
        <v>7681629413</v>
      </c>
      <c r="F24" s="27">
        <f t="shared" si="0"/>
        <v>-3029390936</v>
      </c>
      <c r="G24" s="27">
        <v>4652238477</v>
      </c>
      <c r="H24" s="27">
        <v>4170198007</v>
      </c>
      <c r="I24" s="27">
        <v>4662943643</v>
      </c>
      <c r="J24" s="27">
        <f t="shared" si="1"/>
        <v>482040470</v>
      </c>
      <c r="K24" s="2"/>
    </row>
    <row r="25" spans="1:11" ht="17.100000000000001" customHeight="1">
      <c r="A25" s="25">
        <v>3200</v>
      </c>
      <c r="B25" s="21"/>
      <c r="C25" s="2"/>
      <c r="D25" s="26" t="s">
        <v>31</v>
      </c>
      <c r="E25" s="27">
        <v>954772054</v>
      </c>
      <c r="F25" s="27">
        <f t="shared" si="0"/>
        <v>-384100450</v>
      </c>
      <c r="G25" s="27">
        <v>570671604</v>
      </c>
      <c r="H25" s="27">
        <v>512101030</v>
      </c>
      <c r="I25" s="27">
        <v>570715123</v>
      </c>
      <c r="J25" s="27">
        <f t="shared" si="1"/>
        <v>58570574</v>
      </c>
      <c r="K25" s="2"/>
    </row>
    <row r="26" spans="1:11" ht="17.100000000000001" customHeight="1">
      <c r="A26" s="25">
        <v>3300</v>
      </c>
      <c r="B26" s="21"/>
      <c r="C26" s="2"/>
      <c r="D26" s="26" t="s">
        <v>32</v>
      </c>
      <c r="E26" s="27">
        <v>15913414053</v>
      </c>
      <c r="F26" s="27">
        <f t="shared" si="0"/>
        <v>1064484957</v>
      </c>
      <c r="G26" s="27">
        <v>16977899010</v>
      </c>
      <c r="H26" s="27">
        <v>16692027701</v>
      </c>
      <c r="I26" s="27">
        <v>16970741715</v>
      </c>
      <c r="J26" s="27">
        <f t="shared" si="1"/>
        <v>285871309</v>
      </c>
      <c r="K26" s="2"/>
    </row>
    <row r="27" spans="1:11" ht="17.100000000000001" customHeight="1">
      <c r="A27" s="25">
        <v>3400</v>
      </c>
      <c r="B27" s="21"/>
      <c r="C27" s="2"/>
      <c r="D27" s="26" t="s">
        <v>33</v>
      </c>
      <c r="E27" s="27">
        <v>1625505037</v>
      </c>
      <c r="F27" s="27">
        <f t="shared" si="0"/>
        <v>-207798019</v>
      </c>
      <c r="G27" s="27">
        <v>1417707018</v>
      </c>
      <c r="H27" s="27">
        <v>1407975665</v>
      </c>
      <c r="I27" s="27">
        <v>1417663526</v>
      </c>
      <c r="J27" s="27">
        <f t="shared" si="1"/>
        <v>9731353</v>
      </c>
      <c r="K27" s="2"/>
    </row>
    <row r="28" spans="1:11" ht="17.100000000000001" customHeight="1">
      <c r="A28" s="25">
        <v>3500</v>
      </c>
      <c r="B28" s="21"/>
      <c r="C28" s="2"/>
      <c r="D28" s="26" t="s">
        <v>34</v>
      </c>
      <c r="E28" s="27">
        <v>4567481767</v>
      </c>
      <c r="F28" s="27">
        <f t="shared" si="0"/>
        <v>457733579</v>
      </c>
      <c r="G28" s="27">
        <v>5025215346</v>
      </c>
      <c r="H28" s="27">
        <v>4875675909</v>
      </c>
      <c r="I28" s="27">
        <v>5025215347</v>
      </c>
      <c r="J28" s="27">
        <f t="shared" si="1"/>
        <v>149539437</v>
      </c>
      <c r="K28" s="2"/>
    </row>
    <row r="29" spans="1:11" ht="17.100000000000001" customHeight="1">
      <c r="A29" s="25">
        <v>3600</v>
      </c>
      <c r="B29" s="21"/>
      <c r="C29" s="2"/>
      <c r="D29" s="26" t="s">
        <v>35</v>
      </c>
      <c r="E29" s="27">
        <v>608656784</v>
      </c>
      <c r="F29" s="27">
        <f t="shared" si="0"/>
        <v>-29309769</v>
      </c>
      <c r="G29" s="27">
        <v>579347015</v>
      </c>
      <c r="H29" s="27">
        <v>575578973</v>
      </c>
      <c r="I29" s="27">
        <v>579347015</v>
      </c>
      <c r="J29" s="27">
        <f t="shared" si="1"/>
        <v>3768042</v>
      </c>
      <c r="K29" s="2"/>
    </row>
    <row r="30" spans="1:11" ht="17.100000000000001" customHeight="1">
      <c r="A30" s="25">
        <v>3700</v>
      </c>
      <c r="B30" s="21"/>
      <c r="C30" s="2"/>
      <c r="D30" s="26" t="s">
        <v>36</v>
      </c>
      <c r="E30" s="27">
        <v>1780443469</v>
      </c>
      <c r="F30" s="27">
        <f t="shared" si="0"/>
        <v>126082421</v>
      </c>
      <c r="G30" s="27">
        <v>1906525890</v>
      </c>
      <c r="H30" s="27">
        <v>1896943592</v>
      </c>
      <c r="I30" s="27">
        <v>1902946008</v>
      </c>
      <c r="J30" s="27">
        <f t="shared" si="1"/>
        <v>9582298</v>
      </c>
      <c r="K30" s="2"/>
    </row>
    <row r="31" spans="1:11" ht="17.100000000000001" customHeight="1">
      <c r="A31" s="25">
        <v>3800</v>
      </c>
      <c r="B31" s="21"/>
      <c r="C31" s="2"/>
      <c r="D31" s="26" t="s">
        <v>37</v>
      </c>
      <c r="E31" s="27">
        <v>126631264</v>
      </c>
      <c r="F31" s="27">
        <f t="shared" si="0"/>
        <v>-23101012</v>
      </c>
      <c r="G31" s="27">
        <v>103530252</v>
      </c>
      <c r="H31" s="27">
        <v>102936859</v>
      </c>
      <c r="I31" s="27">
        <v>103530263</v>
      </c>
      <c r="J31" s="27">
        <f t="shared" si="1"/>
        <v>593393</v>
      </c>
      <c r="K31" s="2"/>
    </row>
    <row r="32" spans="1:11" ht="17.100000000000001" customHeight="1">
      <c r="A32" s="25">
        <v>3900</v>
      </c>
      <c r="B32" s="21"/>
      <c r="C32" s="2"/>
      <c r="D32" s="26" t="s">
        <v>38</v>
      </c>
      <c r="E32" s="27">
        <v>-7496750199</v>
      </c>
      <c r="F32" s="27">
        <f t="shared" si="0"/>
        <v>410264022</v>
      </c>
      <c r="G32" s="27">
        <v>-7086486177</v>
      </c>
      <c r="H32" s="27">
        <v>655217378</v>
      </c>
      <c r="I32" s="27">
        <v>-4792202853</v>
      </c>
      <c r="J32" s="27">
        <f t="shared" si="1"/>
        <v>-7741703555</v>
      </c>
      <c r="K32" s="2"/>
    </row>
    <row r="33" spans="1:11" ht="17.100000000000001" customHeight="1">
      <c r="A33" s="25"/>
      <c r="B33" s="21"/>
      <c r="C33" s="22" t="s">
        <v>39</v>
      </c>
      <c r="D33" s="23"/>
      <c r="E33" s="24">
        <f>SUM(E34:E34)</f>
        <v>252716047134</v>
      </c>
      <c r="F33" s="24">
        <f t="shared" si="0"/>
        <v>27070200009</v>
      </c>
      <c r="G33" s="24">
        <f>SUM(G34:G34)</f>
        <v>279786247143</v>
      </c>
      <c r="H33" s="24">
        <f>SUM(H34:H34)</f>
        <v>276932490897</v>
      </c>
      <c r="I33" s="24">
        <f>SUM(I34:I34)</f>
        <v>279592282090</v>
      </c>
      <c r="J33" s="24">
        <f t="shared" si="1"/>
        <v>2853756246</v>
      </c>
      <c r="K33" s="2"/>
    </row>
    <row r="34" spans="1:11" ht="17.100000000000001" customHeight="1">
      <c r="A34" s="25">
        <v>4500</v>
      </c>
      <c r="B34" s="21"/>
      <c r="C34" s="2"/>
      <c r="D34" s="26" t="s">
        <v>40</v>
      </c>
      <c r="E34" s="27">
        <v>252716047134</v>
      </c>
      <c r="F34" s="27">
        <f t="shared" si="0"/>
        <v>27070200009</v>
      </c>
      <c r="G34" s="27">
        <v>279786247143</v>
      </c>
      <c r="H34" s="27">
        <v>276932490897</v>
      </c>
      <c r="I34" s="27">
        <v>279592282090</v>
      </c>
      <c r="J34" s="27">
        <f t="shared" si="1"/>
        <v>2853756246</v>
      </c>
      <c r="K34" s="2"/>
    </row>
    <row r="35" spans="1:11" ht="17.100000000000001" customHeight="1">
      <c r="A35" s="25"/>
      <c r="B35" s="21"/>
      <c r="C35" s="22" t="s">
        <v>41</v>
      </c>
      <c r="D35" s="23"/>
      <c r="E35" s="24">
        <f>SUM(E36:E40)</f>
        <v>2344321361</v>
      </c>
      <c r="F35" s="24">
        <f t="shared" si="0"/>
        <v>-647178891</v>
      </c>
      <c r="G35" s="24">
        <f>SUM(G36:G40)</f>
        <v>1697142470</v>
      </c>
      <c r="H35" s="24">
        <f>SUM(H36:H40)</f>
        <v>1618113156</v>
      </c>
      <c r="I35" s="24">
        <f>SUM(I36:I40)</f>
        <v>1618113156</v>
      </c>
      <c r="J35" s="24">
        <f t="shared" si="1"/>
        <v>79029314</v>
      </c>
      <c r="K35" s="2"/>
    </row>
    <row r="36" spans="1:11" ht="17.100000000000001" customHeight="1">
      <c r="A36" s="25">
        <v>5100</v>
      </c>
      <c r="B36" s="21"/>
      <c r="C36" s="2"/>
      <c r="D36" s="26" t="s">
        <v>42</v>
      </c>
      <c r="E36" s="27">
        <v>209639568</v>
      </c>
      <c r="F36" s="27">
        <f t="shared" si="0"/>
        <v>-163514450</v>
      </c>
      <c r="G36" s="27">
        <v>46125118</v>
      </c>
      <c r="H36" s="27">
        <v>46125118</v>
      </c>
      <c r="I36" s="27">
        <v>46125118</v>
      </c>
      <c r="J36" s="27">
        <f t="shared" si="1"/>
        <v>0</v>
      </c>
      <c r="K36" s="2"/>
    </row>
    <row r="37" spans="1:11" ht="17.100000000000001" customHeight="1">
      <c r="A37" s="25"/>
      <c r="B37" s="21"/>
      <c r="C37" s="2"/>
      <c r="D37" s="26" t="s">
        <v>43</v>
      </c>
      <c r="E37" s="27">
        <v>419219</v>
      </c>
      <c r="F37" s="27">
        <f t="shared" si="0"/>
        <v>-369146</v>
      </c>
      <c r="G37" s="27">
        <v>50073</v>
      </c>
      <c r="H37" s="27">
        <v>50073</v>
      </c>
      <c r="I37" s="27">
        <v>50073</v>
      </c>
      <c r="J37" s="27">
        <f t="shared" si="1"/>
        <v>0</v>
      </c>
      <c r="K37" s="2"/>
    </row>
    <row r="38" spans="1:11" ht="17.100000000000001" customHeight="1">
      <c r="A38" s="25">
        <v>5300</v>
      </c>
      <c r="B38" s="21"/>
      <c r="C38" s="2"/>
      <c r="D38" s="26" t="s">
        <v>44</v>
      </c>
      <c r="E38" s="27">
        <v>2122404171</v>
      </c>
      <c r="F38" s="27">
        <f t="shared" si="0"/>
        <v>-874452035</v>
      </c>
      <c r="G38" s="27">
        <v>1247952136</v>
      </c>
      <c r="H38" s="27">
        <v>1168922822</v>
      </c>
      <c r="I38" s="27">
        <v>1168922822</v>
      </c>
      <c r="J38" s="27">
        <f t="shared" si="1"/>
        <v>79029314</v>
      </c>
      <c r="K38" s="2"/>
    </row>
    <row r="39" spans="1:11" ht="17.100000000000001" customHeight="1">
      <c r="A39" s="25"/>
      <c r="B39" s="21"/>
      <c r="C39" s="2"/>
      <c r="D39" s="26" t="s">
        <v>45</v>
      </c>
      <c r="E39" s="27">
        <v>1589421</v>
      </c>
      <c r="F39" s="27">
        <f t="shared" si="0"/>
        <v>1762867</v>
      </c>
      <c r="G39" s="27">
        <v>3352288</v>
      </c>
      <c r="H39" s="27">
        <v>3352288</v>
      </c>
      <c r="I39" s="27">
        <v>3352288</v>
      </c>
      <c r="J39" s="27">
        <f t="shared" si="1"/>
        <v>0</v>
      </c>
      <c r="K39" s="2"/>
    </row>
    <row r="40" spans="1:11" ht="17.100000000000001" customHeight="1">
      <c r="A40" s="25">
        <v>5600</v>
      </c>
      <c r="B40" s="21"/>
      <c r="C40" s="2"/>
      <c r="D40" s="26" t="s">
        <v>46</v>
      </c>
      <c r="E40" s="27">
        <v>10268982</v>
      </c>
      <c r="F40" s="27">
        <f t="shared" si="0"/>
        <v>389393873</v>
      </c>
      <c r="G40" s="27">
        <v>399662855</v>
      </c>
      <c r="H40" s="27">
        <v>399662855</v>
      </c>
      <c r="I40" s="27">
        <v>399662855</v>
      </c>
      <c r="J40" s="27">
        <f t="shared" si="1"/>
        <v>0</v>
      </c>
      <c r="K40" s="2"/>
    </row>
    <row r="41" spans="1:11" ht="17.100000000000001" customHeight="1">
      <c r="A41" s="25"/>
      <c r="B41" s="21"/>
      <c r="C41" s="22" t="s">
        <v>47</v>
      </c>
      <c r="D41" s="23"/>
      <c r="E41" s="24">
        <f>E42</f>
        <v>3435060782</v>
      </c>
      <c r="F41" s="24">
        <f t="shared" si="0"/>
        <v>-2241338239</v>
      </c>
      <c r="G41" s="24">
        <f>G42</f>
        <v>1193722543</v>
      </c>
      <c r="H41" s="24">
        <f>H42</f>
        <v>1186924496</v>
      </c>
      <c r="I41" s="24">
        <f>I42</f>
        <v>1186924496</v>
      </c>
      <c r="J41" s="24">
        <f t="shared" si="1"/>
        <v>6798047</v>
      </c>
      <c r="K41" s="2"/>
    </row>
    <row r="42" spans="1:11" ht="17.100000000000001" customHeight="1">
      <c r="A42" s="25">
        <v>6200</v>
      </c>
      <c r="B42" s="21"/>
      <c r="C42" s="2"/>
      <c r="D42" s="26" t="s">
        <v>48</v>
      </c>
      <c r="E42" s="27">
        <v>3435060782</v>
      </c>
      <c r="F42" s="27">
        <f t="shared" si="0"/>
        <v>-2241338239</v>
      </c>
      <c r="G42" s="27">
        <v>1193722543</v>
      </c>
      <c r="H42" s="27">
        <v>1186924496</v>
      </c>
      <c r="I42" s="27">
        <v>1186924496</v>
      </c>
      <c r="J42" s="27">
        <f t="shared" si="1"/>
        <v>6798047</v>
      </c>
      <c r="K42" s="2"/>
    </row>
    <row r="43" spans="1:11" ht="21.95" customHeight="1" thickBot="1">
      <c r="A43" s="1"/>
      <c r="B43" s="28" t="s">
        <v>49</v>
      </c>
      <c r="C43" s="29"/>
      <c r="D43" s="30"/>
      <c r="E43" s="31">
        <f>E41+E35+E33+E23+E16+E9</f>
        <v>497695318114</v>
      </c>
      <c r="F43" s="31">
        <f t="shared" si="0"/>
        <v>21860023510</v>
      </c>
      <c r="G43" s="31">
        <f>G41+G35+G33+G23+G16+G9</f>
        <v>519555341624</v>
      </c>
      <c r="H43" s="31">
        <f>H41+H35+H33+H23+H16+H9</f>
        <v>519846641542</v>
      </c>
      <c r="I43" s="31">
        <f>I41+I35+I33+I23+I16+I9</f>
        <v>521569800562</v>
      </c>
      <c r="J43" s="31">
        <f t="shared" si="1"/>
        <v>-291299918</v>
      </c>
      <c r="K43" s="2"/>
    </row>
    <row r="44" spans="1:11" ht="19.5" customHeight="1">
      <c r="A44" s="1"/>
      <c r="B44" s="32" t="s">
        <v>50</v>
      </c>
      <c r="C44" s="32"/>
      <c r="D44" s="32"/>
      <c r="E44" s="32"/>
      <c r="F44" s="32"/>
      <c r="G44" s="32"/>
      <c r="H44" s="32"/>
      <c r="I44" s="32"/>
      <c r="J44" s="32"/>
      <c r="K44" s="2"/>
    </row>
    <row r="45" spans="1:11" ht="41.1" customHeight="1">
      <c r="A45" s="1"/>
      <c r="B45" s="2"/>
      <c r="C45" s="33" t="s">
        <v>51</v>
      </c>
      <c r="D45" s="33"/>
      <c r="E45" s="33"/>
      <c r="F45" s="33"/>
      <c r="G45" s="33"/>
      <c r="H45" s="33"/>
      <c r="I45" s="33"/>
      <c r="J45" s="33"/>
      <c r="K45" s="2"/>
    </row>
    <row r="46" spans="1:11" ht="30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4">
    <mergeCell ref="B44:J44"/>
    <mergeCell ref="C45:J45"/>
    <mergeCell ref="C16:D16"/>
    <mergeCell ref="C23:D23"/>
    <mergeCell ref="C33:D33"/>
    <mergeCell ref="C35:D35"/>
    <mergeCell ref="C41:D41"/>
    <mergeCell ref="B43:D43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5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EAEP_OBJGASTO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2019-12-04T20:13:27Z</dcterms:created>
  <dcterms:modified xsi:type="dcterms:W3CDTF">2019-12-04T20:14:14Z</dcterms:modified>
</cp:coreProperties>
</file>